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480"/>
  </bookViews>
  <sheets>
    <sheet name="物资采购" sheetId="1" r:id="rId1"/>
    <sheet name="WpsReserved_CellImgList" sheetId="2" state="veryHidden" r:id="rId2"/>
  </sheets>
  <definedNames>
    <definedName name="_xlnm._FilterDatabase" localSheetId="0" hidden="1">物资采购!$A$1:$F$25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8" name="ID_7CD6AF04FB0C42FF81B30B14CEEBD7DE" descr="post_object_image_2048996556"/>
        <xdr:cNvPicPr/>
      </xdr:nvPicPr>
      <xdr:blipFill>
        <a:blip r:embed="rId1"/>
        <a:stretch>
          <a:fillRect/>
        </a:stretch>
      </xdr:blipFill>
      <xdr:spPr>
        <a:xfrm>
          <a:off x="0" y="0"/>
          <a:ext cx="4562475" cy="4476750"/>
        </a:xfrm>
        <a:prstGeom prst="rect">
          <a:avLst/>
        </a:prstGeom>
      </xdr:spPr>
    </xdr:pic>
  </etc:cellImage>
  <etc:cellImage>
    <xdr:pic>
      <xdr:nvPicPr>
        <xdr:cNvPr id="11" name="ID_A755DE924A3B4B78B6909C3E3D5A8FD5" descr="post_object_image_2165528140"/>
        <xdr:cNvPicPr/>
      </xdr:nvPicPr>
      <xdr:blipFill>
        <a:blip r:embed="rId2"/>
        <a:stretch>
          <a:fillRect/>
        </a:stretch>
      </xdr:blipFill>
      <xdr:spPr>
        <a:xfrm>
          <a:off x="0" y="0"/>
          <a:ext cx="3914775" cy="4248150"/>
        </a:xfrm>
        <a:prstGeom prst="rect">
          <a:avLst/>
        </a:prstGeom>
      </xdr:spPr>
    </xdr:pic>
  </etc:cellImage>
  <etc:cellImage>
    <xdr:pic>
      <xdr:nvPicPr>
        <xdr:cNvPr id="14" name="ID_7C77EE2E004A47C482432196FBFDD0AA" descr="post_object_image_1217857279"/>
        <xdr:cNvPicPr/>
      </xdr:nvPicPr>
      <xdr:blipFill>
        <a:blip r:embed="rId3"/>
        <a:stretch>
          <a:fillRect/>
        </a:stretch>
      </xdr:blipFill>
      <xdr:spPr>
        <a:xfrm>
          <a:off x="0" y="0"/>
          <a:ext cx="4476750" cy="4505325"/>
        </a:xfrm>
        <a:prstGeom prst="rect">
          <a:avLst/>
        </a:prstGeom>
      </xdr:spPr>
    </xdr:pic>
  </etc:cellImage>
  <etc:cellImage>
    <xdr:pic>
      <xdr:nvPicPr>
        <xdr:cNvPr id="15" name="ID_F5B0E57F59FB409687CD3B60AB1B349A" descr="post_object_image_3876656914"/>
        <xdr:cNvPicPr/>
      </xdr:nvPicPr>
      <xdr:blipFill>
        <a:blip r:embed="rId4"/>
        <a:stretch>
          <a:fillRect/>
        </a:stretch>
      </xdr:blipFill>
      <xdr:spPr>
        <a:xfrm>
          <a:off x="0" y="0"/>
          <a:ext cx="4505325" cy="4162425"/>
        </a:xfrm>
        <a:prstGeom prst="rect">
          <a:avLst/>
        </a:prstGeom>
      </xdr:spPr>
    </xdr:pic>
  </etc:cellImage>
  <etc:cellImage>
    <xdr:pic>
      <xdr:nvPicPr>
        <xdr:cNvPr id="16" name="ID_57BA2DF6B6C14F7BB2B2B1CDE68F69B3" descr="post_object_image_650631729"/>
        <xdr:cNvPicPr/>
      </xdr:nvPicPr>
      <xdr:blipFill>
        <a:blip r:embed="rId5"/>
        <a:stretch>
          <a:fillRect/>
        </a:stretch>
      </xdr:blipFill>
      <xdr:spPr>
        <a:xfrm>
          <a:off x="0" y="0"/>
          <a:ext cx="2962275" cy="3038475"/>
        </a:xfrm>
        <a:prstGeom prst="rect">
          <a:avLst/>
        </a:prstGeom>
      </xdr:spPr>
    </xdr:pic>
  </etc:cellImage>
  <etc:cellImage>
    <xdr:pic>
      <xdr:nvPicPr>
        <xdr:cNvPr id="19" name="ID_EFB2A27B842342B99969C82B21203621" descr="post_object_image_490578211"/>
        <xdr:cNvPicPr/>
      </xdr:nvPicPr>
      <xdr:blipFill>
        <a:blip r:embed="rId6"/>
        <a:stretch>
          <a:fillRect/>
        </a:stretch>
      </xdr:blipFill>
      <xdr:spPr>
        <a:xfrm>
          <a:off x="0" y="0"/>
          <a:ext cx="4057650" cy="4257675"/>
        </a:xfrm>
        <a:prstGeom prst="rect">
          <a:avLst/>
        </a:prstGeom>
      </xdr:spPr>
    </xdr:pic>
  </etc:cellImage>
  <etc:cellImage>
    <xdr:pic>
      <xdr:nvPicPr>
        <xdr:cNvPr id="21" name="ID_9586663C53C449C7BC7979D3C1303CCA" descr="post_object_image_1471788731"/>
        <xdr:cNvPicPr/>
      </xdr:nvPicPr>
      <xdr:blipFill>
        <a:blip r:embed="rId7"/>
        <a:stretch>
          <a:fillRect/>
        </a:stretch>
      </xdr:blipFill>
      <xdr:spPr>
        <a:xfrm>
          <a:off x="0" y="0"/>
          <a:ext cx="4419600" cy="4351020"/>
        </a:xfrm>
        <a:prstGeom prst="rect">
          <a:avLst/>
        </a:prstGeom>
      </xdr:spPr>
    </xdr:pic>
  </etc:cellImage>
  <etc:cellImage>
    <xdr:pic>
      <xdr:nvPicPr>
        <xdr:cNvPr id="5" name="ID_524BE3AA6EFF4F08818F1E18CF385181"/>
        <xdr:cNvPicPr/>
      </xdr:nvPicPr>
      <xdr:blipFill>
        <a:blip r:embed="rId8"/>
        <a:stretch>
          <a:fillRect/>
        </a:stretch>
      </xdr:blipFill>
      <xdr:spPr>
        <a:xfrm>
          <a:off x="5247005" y="8923020"/>
          <a:ext cx="4486275" cy="4600575"/>
        </a:xfrm>
        <a:prstGeom prst="rect">
          <a:avLst/>
        </a:prstGeom>
      </xdr:spPr>
    </xdr:pic>
  </etc:cellImage>
  <etc:cellImage>
    <xdr:pic>
      <xdr:nvPicPr>
        <xdr:cNvPr id="6" name="ID_ECB4AA0C66FE41D680B271BFB013410F" descr="post_object_image_4002090719"/>
        <xdr:cNvPicPr/>
      </xdr:nvPicPr>
      <xdr:blipFill>
        <a:blip r:embed="rId9"/>
        <a:stretch>
          <a:fillRect/>
        </a:stretch>
      </xdr:blipFill>
      <xdr:spPr>
        <a:xfrm>
          <a:off x="0" y="0"/>
          <a:ext cx="4324350" cy="4724400"/>
        </a:xfrm>
        <a:prstGeom prst="rect">
          <a:avLst/>
        </a:prstGeom>
      </xdr:spPr>
    </xdr:pic>
  </etc:cellImage>
  <etc:cellImage>
    <xdr:pic>
      <xdr:nvPicPr>
        <xdr:cNvPr id="2" name="ID_91502BF2B733445A91A671074CD693FD" descr="post_object_image_3710702763"/>
        <xdr:cNvPicPr/>
      </xdr:nvPicPr>
      <xdr:blipFill>
        <a:blip r:embed="rId10"/>
        <a:stretch>
          <a:fillRect/>
        </a:stretch>
      </xdr:blipFill>
      <xdr:spPr>
        <a:xfrm>
          <a:off x="0" y="0"/>
          <a:ext cx="2105025" cy="4067175"/>
        </a:xfrm>
        <a:prstGeom prst="rect">
          <a:avLst/>
        </a:prstGeom>
      </xdr:spPr>
    </xdr:pic>
  </etc:cellImage>
  <etc:cellImage>
    <xdr:pic>
      <xdr:nvPicPr>
        <xdr:cNvPr id="9" name="ID_F261F461771B48F388D20985C5E437BB" descr="post_object_image_2898292106"/>
        <xdr:cNvPicPr/>
      </xdr:nvPicPr>
      <xdr:blipFill>
        <a:blip r:embed="rId11"/>
        <a:stretch>
          <a:fillRect/>
        </a:stretch>
      </xdr:blipFill>
      <xdr:spPr>
        <a:xfrm>
          <a:off x="0" y="0"/>
          <a:ext cx="3838575" cy="3067050"/>
        </a:xfrm>
        <a:prstGeom prst="rect">
          <a:avLst/>
        </a:prstGeom>
      </xdr:spPr>
    </xdr:pic>
  </etc:cellImage>
  <etc:cellImage>
    <xdr:pic>
      <xdr:nvPicPr>
        <xdr:cNvPr id="12" name="ID_3E097ADB2167417280523F22990EA1ED" descr="post_object_image_3782569756"/>
        <xdr:cNvPicPr/>
      </xdr:nvPicPr>
      <xdr:blipFill>
        <a:blip r:embed="rId12"/>
        <a:stretch>
          <a:fillRect/>
        </a:stretch>
      </xdr:blipFill>
      <xdr:spPr>
        <a:xfrm>
          <a:off x="0" y="0"/>
          <a:ext cx="4086225" cy="2962275"/>
        </a:xfrm>
        <a:prstGeom prst="rect">
          <a:avLst/>
        </a:prstGeom>
      </xdr:spPr>
    </xdr:pic>
  </etc:cellImage>
  <etc:cellImage>
    <xdr:pic>
      <xdr:nvPicPr>
        <xdr:cNvPr id="25" name="ID_17EA56B365B64635B83BC17BB5ED1C9D" descr="post_object_image_3378063631"/>
        <xdr:cNvPicPr/>
      </xdr:nvPicPr>
      <xdr:blipFill>
        <a:blip r:embed="rId13"/>
        <a:stretch>
          <a:fillRect/>
        </a:stretch>
      </xdr:blipFill>
      <xdr:spPr>
        <a:xfrm>
          <a:off x="0" y="0"/>
          <a:ext cx="4514850" cy="3676650"/>
        </a:xfrm>
        <a:prstGeom prst="rect">
          <a:avLst/>
        </a:prstGeom>
      </xdr:spPr>
    </xdr:pic>
  </etc:cellImage>
  <etc:cellImage>
    <xdr:pic>
      <xdr:nvPicPr>
        <xdr:cNvPr id="23" name="ID_2E3CAA5E54944E9DB244F1F4C0BEA8A6" descr="post_object_image_4103714831"/>
        <xdr:cNvPicPr/>
      </xdr:nvPicPr>
      <xdr:blipFill>
        <a:blip r:embed="rId14"/>
        <a:stretch>
          <a:fillRect/>
        </a:stretch>
      </xdr:blipFill>
      <xdr:spPr>
        <a:xfrm>
          <a:off x="0" y="0"/>
          <a:ext cx="4838700" cy="4933950"/>
        </a:xfrm>
        <a:prstGeom prst="rect">
          <a:avLst/>
        </a:prstGeom>
      </xdr:spPr>
    </xdr:pic>
  </etc:cellImage>
  <etc:cellImage>
    <xdr:pic>
      <xdr:nvPicPr>
        <xdr:cNvPr id="17" name="ID_0183BDC565BA4898A12045DA0DD3F0ED" descr="post_object_image_3318348592"/>
        <xdr:cNvPicPr/>
      </xdr:nvPicPr>
      <xdr:blipFill>
        <a:blip r:embed="rId15"/>
        <a:stretch>
          <a:fillRect/>
        </a:stretch>
      </xdr:blipFill>
      <xdr:spPr>
        <a:xfrm>
          <a:off x="0" y="0"/>
          <a:ext cx="4781550" cy="4705350"/>
        </a:xfrm>
        <a:prstGeom prst="rect">
          <a:avLst/>
        </a:prstGeom>
      </xdr:spPr>
    </xdr:pic>
  </etc:cellImage>
  <etc:cellImage>
    <xdr:pic>
      <xdr:nvPicPr>
        <xdr:cNvPr id="18" name="ID_E2EF74CA0DE242B7A508459AA33588C0" descr="post_object_image_575316012"/>
        <xdr:cNvPicPr/>
      </xdr:nvPicPr>
      <xdr:blipFill>
        <a:blip r:embed="rId16"/>
        <a:stretch>
          <a:fillRect/>
        </a:stretch>
      </xdr:blipFill>
      <xdr:spPr>
        <a:xfrm>
          <a:off x="0" y="0"/>
          <a:ext cx="5133975" cy="4619625"/>
        </a:xfrm>
        <a:prstGeom prst="rect">
          <a:avLst/>
        </a:prstGeom>
      </xdr:spPr>
    </xdr:pic>
  </etc:cellImage>
  <etc:cellImage>
    <xdr:pic>
      <xdr:nvPicPr>
        <xdr:cNvPr id="34" name="ID_62E452F37B2A482E825F3560E2815D80" descr="post_object_image_3505690679"/>
        <xdr:cNvPicPr/>
      </xdr:nvPicPr>
      <xdr:blipFill>
        <a:blip r:embed="rId17"/>
        <a:stretch>
          <a:fillRect/>
        </a:stretch>
      </xdr:blipFill>
      <xdr:spPr>
        <a:xfrm>
          <a:off x="0" y="0"/>
          <a:ext cx="7267575" cy="7077075"/>
        </a:xfrm>
        <a:prstGeom prst="rect">
          <a:avLst/>
        </a:prstGeom>
      </xdr:spPr>
    </xdr:pic>
  </etc:cellImage>
  <etc:cellImage>
    <xdr:pic>
      <xdr:nvPicPr>
        <xdr:cNvPr id="35" name="ID_0206B5E635EC437A812C191E97530B18" descr="post_object_image_3498480033"/>
        <xdr:cNvPicPr/>
      </xdr:nvPicPr>
      <xdr:blipFill>
        <a:blip r:embed="rId18"/>
        <a:stretch>
          <a:fillRect/>
        </a:stretch>
      </xdr:blipFill>
      <xdr:spPr>
        <a:xfrm>
          <a:off x="0" y="0"/>
          <a:ext cx="4486275" cy="6905625"/>
        </a:xfrm>
        <a:prstGeom prst="rect">
          <a:avLst/>
        </a:prstGeom>
      </xdr:spPr>
    </xdr:pic>
  </etc:cellImage>
  <etc:cellImage>
    <xdr:pic>
      <xdr:nvPicPr>
        <xdr:cNvPr id="36" name="ID_A145DB54480C48DCB34D3ADECCEF1389" descr="post_object_image_2523412755"/>
        <xdr:cNvPicPr/>
      </xdr:nvPicPr>
      <xdr:blipFill>
        <a:blip r:embed="rId19"/>
        <a:stretch>
          <a:fillRect/>
        </a:stretch>
      </xdr:blipFill>
      <xdr:spPr>
        <a:xfrm>
          <a:off x="0" y="0"/>
          <a:ext cx="6915150" cy="6848475"/>
        </a:xfrm>
        <a:prstGeom prst="rect">
          <a:avLst/>
        </a:prstGeom>
      </xdr:spPr>
    </xdr:pic>
  </etc:cellImage>
  <etc:cellImage>
    <xdr:pic>
      <xdr:nvPicPr>
        <xdr:cNvPr id="37" name="ID_5A7A0883ACC640A68E38842122428ABB" descr="post_object_image_3115569878"/>
        <xdr:cNvPicPr/>
      </xdr:nvPicPr>
      <xdr:blipFill>
        <a:blip r:embed="rId20"/>
        <a:stretch>
          <a:fillRect/>
        </a:stretch>
      </xdr:blipFill>
      <xdr:spPr>
        <a:xfrm>
          <a:off x="0" y="0"/>
          <a:ext cx="6800850" cy="6753225"/>
        </a:xfrm>
        <a:prstGeom prst="rect">
          <a:avLst/>
        </a:prstGeom>
      </xdr:spPr>
    </xdr:pic>
  </etc:cellImage>
  <etc:cellImage>
    <xdr:pic>
      <xdr:nvPicPr>
        <xdr:cNvPr id="20" name="ID_CCDAEF9AA4CF4317B7547B2E0C0E17B2" descr="post_object_image_1476712224"/>
        <xdr:cNvPicPr/>
      </xdr:nvPicPr>
      <xdr:blipFill>
        <a:blip r:embed="rId21"/>
        <a:stretch>
          <a:fillRect/>
        </a:stretch>
      </xdr:blipFill>
      <xdr:spPr>
        <a:xfrm>
          <a:off x="0" y="0"/>
          <a:ext cx="4107180" cy="4305300"/>
        </a:xfrm>
        <a:prstGeom prst="rect">
          <a:avLst/>
        </a:prstGeom>
      </xdr:spPr>
    </xdr:pic>
  </etc:cellImage>
  <etc:cellImage>
    <xdr:pic>
      <xdr:nvPicPr>
        <xdr:cNvPr id="22" name="ID_9CF7FF4E71F441A789C190E0AFBBE3E1" descr="post_object_image_535384704"/>
        <xdr:cNvPicPr/>
      </xdr:nvPicPr>
      <xdr:blipFill>
        <a:blip r:embed="rId22"/>
        <a:stretch>
          <a:fillRect/>
        </a:stretch>
      </xdr:blipFill>
      <xdr:spPr>
        <a:xfrm>
          <a:off x="0" y="0"/>
          <a:ext cx="2659380" cy="3741420"/>
        </a:xfrm>
        <a:prstGeom prst="rect">
          <a:avLst/>
        </a:prstGeom>
      </xdr:spPr>
    </xdr:pic>
  </etc:cellImage>
</etc:cellImages>
</file>

<file path=xl/sharedStrings.xml><?xml version="1.0" encoding="utf-8"?>
<sst xmlns="http://schemas.openxmlformats.org/spreadsheetml/2006/main" count="77" uniqueCount="75">
  <si>
    <t>采购需求</t>
  </si>
  <si>
    <t>序号</t>
  </si>
  <si>
    <t>名称/型号</t>
  </si>
  <si>
    <t>图片</t>
  </si>
  <si>
    <t>规格</t>
  </si>
  <si>
    <t>用途</t>
  </si>
  <si>
    <t>备注</t>
  </si>
  <si>
    <t>大型打印机</t>
  </si>
  <si>
    <t>打印复印扫描机三合一，立式商用办公，可彩打</t>
  </si>
  <si>
    <t>公共办公区使用</t>
  </si>
  <si>
    <t>小型打印机</t>
  </si>
  <si>
    <t>黑白激光一体机 无线打印 复印 扫描办公 自动双面</t>
  </si>
  <si>
    <t xml:space="preserve"> 办公室使用</t>
  </si>
  <si>
    <t>台式电脑</t>
  </si>
  <si>
    <t>CPU ：inter 15 10400；风扇：inter原装风扇；主板：昂达H510 ；内存：KST 16G/3200；硬盘：联想M2 512G；显卡:
集成；光电套件：罗技MK120；机箱：ATX机箱；电源：长城300W；显示器：优派23.8寸</t>
  </si>
  <si>
    <t>日常办公、项目执行、数据处理等工作需要</t>
  </si>
  <si>
    <t>高压打药机</t>
  </si>
  <si>
    <t>电动遥控高压打药机手推式柴油汽油喷雾器农用农药环卫喷洒打药车（72v,160L,30米管）</t>
  </si>
  <si>
    <t>用于大面积喷洒农药，也可消杀、清洗，压力大、射程远、效率高</t>
  </si>
  <si>
    <t>草坪修剪车（推车式）</t>
  </si>
  <si>
    <t>60V无刷锂电池割草机X6充电式打草坪修剪机锂电型手推式除草机8A</t>
  </si>
  <si>
    <t>修剪草坪</t>
  </si>
  <si>
    <t>双电池</t>
  </si>
  <si>
    <t>三轮车</t>
  </si>
  <si>
    <t>电动三轮车拉货 1200W-72V60A锂电池 车厢尺寸1.5-1米</t>
  </si>
  <si>
    <t>清运绿化用工具、绿植、垃圾</t>
  </si>
  <si>
    <t>高空油锯</t>
  </si>
  <si>
    <t>锂电高枝锯电动高枝剪加长杆伸缩充电式修果园林高空电锯家用锯树 电量数显【5米8寸无刷】【6.0AhD】</t>
  </si>
  <si>
    <t>修剪高处树叶</t>
  </si>
  <si>
    <t>电动割草机</t>
  </si>
  <si>
    <t>电动割草机充电式大功率多功能割灌机打草除草机锂电背负式园林机 专业级2800W（8-9小时）24V20A</t>
  </si>
  <si>
    <t>用于草坪、绿化带等场所快速修剪杂草、灌木，动力强、作业范围广，适合大面积户外除草修整</t>
  </si>
  <si>
    <t>绿篱机</t>
  </si>
  <si>
    <t>修剪机单手球形充电式绿篱机 无刷24V直刀+弧刀20A锂电池8-9小时</t>
  </si>
  <si>
    <t>用于修剪绿篱、灌木、造型树篱，可快速修整出整齐美观的园艺造型。</t>
  </si>
  <si>
    <t>无线自动吸污机</t>
  </si>
  <si>
    <t>无线适用面积≤400㎡，爬90°墙</t>
  </si>
  <si>
    <t>泳池、景观水池吸污</t>
  </si>
  <si>
    <t>洗地机（蒸汽版）</t>
  </si>
  <si>
    <t>蒸起洗拖一体机，25KPA大吸力 ，6400mAh智云电池2A快充，80min 长续航，</t>
  </si>
  <si>
    <t>用于案场内部地毯清洗</t>
  </si>
  <si>
    <t>多功能洗地机</t>
  </si>
  <si>
    <t>6100平方米/小时，85L,免维护款</t>
  </si>
  <si>
    <t>用于路面、停车场清洗</t>
  </si>
  <si>
    <t>水景吸污机</t>
  </si>
  <si>
    <t>双电机边吸边排，功率不低于 2400W（杆5m吸10m排10m），20m操作直径</t>
  </si>
  <si>
    <t>用于水池日常泥沙清理</t>
  </si>
  <si>
    <t>锂电电锤</t>
  </si>
  <si>
    <t>无刷锂电锤电镐充电式大功率无线工业冲击钻电钻，夹头类型两坑</t>
  </si>
  <si>
    <t>工程部常用工具，安装固定</t>
  </si>
  <si>
    <t>人脸识别门禁系统一体机</t>
  </si>
  <si>
    <t>海康威视（HIKVISION）人脸识别门禁一体机DS-K1T342M（包安装）</t>
  </si>
  <si>
    <t>非机动出入口，方便业主扫脸进出，避免停车刷卡发生安全事故</t>
  </si>
  <si>
    <t>可移动岗亭</t>
  </si>
  <si>
    <t>1.5m*1.5m*2.8m</t>
  </si>
  <si>
    <t>用于溪山和鸣停车场入口位置安置值班人员监管小区外来人员与车辆进出等，</t>
  </si>
  <si>
    <t>清洁楼层走廊、架空层、室外地面等室内及半室内区域，适配狭小空间清洁需求</t>
  </si>
  <si>
    <t>专业管道疏通机</t>
  </si>
  <si>
    <t>适用于物业（4KW /220V带遥控 25L）</t>
  </si>
  <si>
    <t>用于公共管道及污水井管网堵塞疏通</t>
  </si>
  <si>
    <t>碎纸机</t>
  </si>
  <si>
    <r>
      <rPr>
        <sz val="12"/>
        <color rgb="FF000000"/>
        <rFont val="等线"/>
        <charset val="134"/>
      </rPr>
      <t>自动手动双模式</t>
    </r>
    <r>
      <rPr>
        <sz val="12"/>
        <color rgb="FF000000"/>
        <rFont val="汉仪书宋二KW"/>
        <charset val="134"/>
      </rPr>
      <t>，</t>
    </r>
    <r>
      <rPr>
        <sz val="12"/>
        <color rgb="FF000000"/>
        <rFont val="等线"/>
        <charset val="134"/>
      </rPr>
      <t>纸屑筒不低于18L</t>
    </r>
  </si>
  <si>
    <t>业主隐私、物业内部机密的废弃文件、保障信息安全</t>
  </si>
  <si>
    <t>硬盘</t>
  </si>
  <si>
    <t>1TB/3.5英寸</t>
  </si>
  <si>
    <t>存储前台监控视频1个月以上</t>
  </si>
  <si>
    <t>大功率吹风机</t>
  </si>
  <si>
    <r>
      <rPr>
        <sz val="12"/>
        <color rgb="FF000000"/>
        <rFont val="等线"/>
        <charset val="134"/>
      </rPr>
      <t>12A大背包电池</t>
    </r>
    <r>
      <rPr>
        <sz val="12"/>
        <color rgb="FF000000"/>
        <rFont val="汉仪书宋二KW"/>
        <charset val="134"/>
      </rPr>
      <t>，</t>
    </r>
    <r>
      <rPr>
        <sz val="12"/>
        <color rgb="FF000000"/>
        <rFont val="等线"/>
        <charset val="134"/>
      </rPr>
      <t>风力可调</t>
    </r>
  </si>
  <si>
    <t>园区道路、外围大面积区域落叶进行高效清扫、提升园区环境卫生效率</t>
  </si>
  <si>
    <t>望远镜</t>
  </si>
  <si>
    <t>10x42高清高倍双筒望远镜</t>
  </si>
  <si>
    <t>巡查园区围墙、高空区域及监控盲区，及时发现安全隐患、处理突发状况</t>
  </si>
  <si>
    <t>记录仪</t>
  </si>
  <si>
    <t>内存256G、5000万像素</t>
  </si>
  <si>
    <t>遇见业主纠纷、园区内冲突、财产损失等情况时，通过无人机的高空视角拍摄完整视频，作为事件调查、警方取证的原始材料。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</si>
</sst>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00_);[Red]\(0.00\)"/>
  </numFmts>
  <fonts count="33">
    <font>
      <sz val="11"/>
      <color theme="1"/>
      <name val="等线"/>
      <charset val="134"/>
      <scheme val="minor"/>
    </font>
    <font>
      <sz val="20"/>
      <color theme="1"/>
      <name val="等线"/>
      <charset val="134"/>
      <scheme val="minor"/>
    </font>
    <font>
      <sz val="12"/>
      <color theme="1"/>
      <name val="等线"/>
      <charset val="134"/>
      <scheme val="minor"/>
    </font>
    <font>
      <sz val="16"/>
      <color theme="1"/>
      <name val="等线"/>
      <charset val="134"/>
      <scheme val="minor"/>
    </font>
    <font>
      <b/>
      <sz val="26"/>
      <color rgb="FF000000"/>
      <name val="等线"/>
      <charset val="134"/>
    </font>
    <font>
      <b/>
      <sz val="26"/>
      <color theme="1"/>
      <name val="等线"/>
      <charset val="134"/>
      <scheme val="minor"/>
    </font>
    <font>
      <b/>
      <sz val="16"/>
      <color theme="1"/>
      <name val="等线"/>
      <charset val="134"/>
      <scheme val="minor"/>
    </font>
    <font>
      <sz val="18"/>
      <color theme="1"/>
      <name val="等线"/>
      <charset val="134"/>
      <scheme val="minor"/>
    </font>
    <font>
      <sz val="18"/>
      <color rgb="FF000000"/>
      <name val="等线"/>
      <charset val="134"/>
    </font>
    <font>
      <sz val="12"/>
      <color rgb="FF000000"/>
      <name val="等线"/>
      <charset val="134"/>
    </font>
    <font>
      <sz val="12"/>
      <color rgb="FF1A1A1A"/>
      <name val="等线"/>
      <charset val="134"/>
    </font>
    <font>
      <sz val="11"/>
      <color rgb="FF000000"/>
      <name val="等线"/>
      <charset val="134"/>
    </font>
    <font>
      <sz val="11"/>
      <color rgb="FF1A1A1A"/>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000000"/>
      <name val="汉仪书宋二KW"/>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rgb="FF000000"/>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3" borderId="17" applyNumberFormat="0" applyAlignment="0" applyProtection="0">
      <alignment vertical="center"/>
    </xf>
    <xf numFmtId="0" fontId="22" fillId="4" borderId="18" applyNumberFormat="0" applyAlignment="0" applyProtection="0">
      <alignment vertical="center"/>
    </xf>
    <xf numFmtId="0" fontId="23" fillId="4" borderId="17" applyNumberFormat="0" applyAlignment="0" applyProtection="0">
      <alignment vertical="center"/>
    </xf>
    <xf numFmtId="0" fontId="24" fillId="5"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56">
    <xf numFmtId="0" fontId="0" fillId="0" borderId="0" xfId="0"/>
    <xf numFmtId="0" fontId="0" fillId="0" borderId="0" xfId="0" applyAlignment="1">
      <alignment horizontal="center" wrapText="1"/>
    </xf>
    <xf numFmtId="0" fontId="1" fillId="0" borderId="0" xfId="0" applyFont="1" applyAlignment="1">
      <alignment horizontal="center" wrapText="1"/>
    </xf>
    <xf numFmtId="0" fontId="2" fillId="0" borderId="0" xfId="0" applyFont="1" applyAlignment="1">
      <alignment horizontal="left" wrapText="1"/>
    </xf>
    <xf numFmtId="0" fontId="0" fillId="0" borderId="0" xfId="0" applyFill="1" applyAlignment="1">
      <alignment horizontal="left" wrapText="1"/>
    </xf>
    <xf numFmtId="0" fontId="0" fillId="0" borderId="0" xfId="0" applyAlignment="1">
      <alignment horizontal="left" wrapText="1"/>
    </xf>
    <xf numFmtId="0" fontId="3" fillId="0" borderId="0" xfId="0" applyFont="1" applyAlignment="1">
      <alignment horizontal="center" wrapText="1"/>
    </xf>
    <xf numFmtId="0" fontId="4" fillId="0" borderId="1" xfId="0" applyFont="1" applyBorder="1" applyAlignment="1">
      <alignment horizontal="center" wrapText="1"/>
    </xf>
    <xf numFmtId="0" fontId="5" fillId="0" borderId="2" xfId="0" applyFont="1" applyBorder="1" applyAlignment="1">
      <alignment horizontal="center" wrapText="1"/>
    </xf>
    <xf numFmtId="0" fontId="5" fillId="0" borderId="2" xfId="0" applyFont="1" applyBorder="1" applyAlignment="1">
      <alignment horizontal="left" wrapText="1"/>
    </xf>
    <xf numFmtId="0" fontId="6" fillId="0" borderId="3" xfId="0" applyFont="1" applyBorder="1" applyAlignment="1">
      <alignment horizont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6" xfId="0" applyFont="1" applyBorder="1" applyAlignment="1">
      <alignment horizontal="center" wrapText="1"/>
    </xf>
    <xf numFmtId="0" fontId="2" fillId="0" borderId="1" xfId="0" applyFont="1" applyBorder="1" applyAlignment="1">
      <alignment horizontal="center" vertical="center" wrapText="1"/>
    </xf>
    <xf numFmtId="0" fontId="9" fillId="0" borderId="7" xfId="0" applyFont="1" applyBorder="1" applyAlignment="1">
      <alignment horizontal="center" vertical="center" wrapText="1"/>
    </xf>
    <xf numFmtId="0" fontId="2" fillId="0" borderId="7" xfId="0" applyFont="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center" vertical="center" wrapText="1"/>
    </xf>
    <xf numFmtId="180" fontId="2" fillId="0" borderId="7"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180" fontId="9" fillId="0" borderId="7" xfId="0" applyNumberFormat="1" applyFont="1" applyBorder="1" applyAlignment="1">
      <alignment horizontal="left" vertical="center" wrapText="1"/>
    </xf>
    <xf numFmtId="180" fontId="9" fillId="0" borderId="9" xfId="0" applyNumberFormat="1" applyFont="1" applyBorder="1" applyAlignment="1">
      <alignment horizontal="center" vertical="center" wrapText="1"/>
    </xf>
    <xf numFmtId="180" fontId="9" fillId="0" borderId="7" xfId="0" applyNumberFormat="1" applyFont="1" applyFill="1" applyBorder="1" applyAlignment="1">
      <alignment horizontal="center" vertical="center" wrapText="1"/>
    </xf>
    <xf numFmtId="0" fontId="10" fillId="0" borderId="7" xfId="0" applyFont="1" applyBorder="1" applyAlignment="1">
      <alignment vertical="center" wrapText="1"/>
    </xf>
    <xf numFmtId="180" fontId="9" fillId="0" borderId="7" xfId="0" applyNumberFormat="1" applyFont="1" applyBorder="1" applyAlignment="1">
      <alignment horizontal="center" vertical="center" wrapText="1"/>
    </xf>
    <xf numFmtId="0" fontId="10" fillId="0" borderId="7" xfId="0" applyFont="1" applyBorder="1" applyAlignment="1">
      <alignment horizontal="left" vertical="center" wrapText="1"/>
    </xf>
    <xf numFmtId="180" fontId="9" fillId="0" borderId="10" xfId="0" applyNumberFormat="1" applyFont="1" applyBorder="1" applyAlignment="1">
      <alignment horizontal="center" vertical="center" wrapText="1"/>
    </xf>
    <xf numFmtId="0" fontId="11"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11" fillId="0" borderId="11" xfId="0" applyFont="1" applyFill="1" applyBorder="1" applyAlignment="1">
      <alignment horizontal="left" vertical="center" wrapText="1"/>
    </xf>
    <xf numFmtId="0" fontId="3" fillId="0" borderId="7" xfId="0" applyFont="1" applyFill="1" applyBorder="1" applyAlignment="1">
      <alignment horizontal="center" wrapText="1"/>
    </xf>
    <xf numFmtId="0" fontId="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13" xfId="0" applyFont="1" applyFill="1" applyBorder="1" applyAlignment="1">
      <alignment horizontal="center" wrapText="1"/>
    </xf>
    <xf numFmtId="0" fontId="9" fillId="0" borderId="11" xfId="0" applyFont="1" applyFill="1" applyBorder="1" applyAlignment="1">
      <alignment horizontal="center" vertical="center" wrapText="1"/>
    </xf>
    <xf numFmtId="180" fontId="2" fillId="0" borderId="12" xfId="0" applyNumberFormat="1" applyFont="1" applyBorder="1" applyAlignment="1">
      <alignment horizontal="center" vertical="center" wrapText="1"/>
    </xf>
    <xf numFmtId="0" fontId="3" fillId="0" borderId="13" xfId="0" applyFont="1" applyBorder="1" applyAlignment="1">
      <alignment horizontal="center" wrapText="1"/>
    </xf>
    <xf numFmtId="180" fontId="2" fillId="0" borderId="12" xfId="0" applyNumberFormat="1" applyFont="1" applyFill="1" applyBorder="1" applyAlignment="1">
      <alignment horizontal="center" vertical="center" wrapText="1"/>
    </xf>
    <xf numFmtId="0" fontId="2" fillId="0" borderId="12" xfId="0" applyNumberFormat="1" applyFont="1" applyBorder="1" applyAlignment="1">
      <alignment horizontal="center" vertical="center" wrapText="1"/>
    </xf>
    <xf numFmtId="180" fontId="9" fillId="0" borderId="12" xfId="0" applyNumberFormat="1" applyFont="1" applyBorder="1" applyAlignment="1">
      <alignment horizontal="left" vertical="center" wrapText="1"/>
    </xf>
    <xf numFmtId="180" fontId="9" fillId="0" borderId="13" xfId="0" applyNumberFormat="1" applyFont="1" applyBorder="1" applyAlignment="1">
      <alignment horizontal="center" vertical="center" wrapText="1"/>
    </xf>
    <xf numFmtId="0" fontId="9" fillId="0" borderId="11" xfId="0" applyFont="1" applyBorder="1" applyAlignment="1">
      <alignment horizontal="left" vertical="center" wrapText="1"/>
    </xf>
    <xf numFmtId="180" fontId="9" fillId="0" borderId="12"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0" fillId="0" borderId="7" xfId="0" applyBorder="1" applyAlignment="1">
      <alignment horizontal="center" vertical="center" wrapText="1"/>
    </xf>
    <xf numFmtId="0" fontId="11" fillId="0" borderId="7" xfId="0" applyFont="1" applyBorder="1" applyAlignment="1">
      <alignment horizontal="left" vertical="center" wrapText="1"/>
    </xf>
    <xf numFmtId="0" fontId="12" fillId="0" borderId="7" xfId="0" applyFont="1" applyBorder="1" applyAlignment="1">
      <alignment horizontal="center" wrapText="1"/>
    </xf>
    <xf numFmtId="0" fontId="9" fillId="0" borderId="7" xfId="0" applyFont="1" applyFill="1" applyBorder="1" applyAlignment="1">
      <alignment horizontal="center" vertical="center" wrapText="1"/>
    </xf>
    <xf numFmtId="0" fontId="2"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lignment horizontal="center" vertical="center" wrapText="1"/>
    </xf>
    <xf numFmtId="0" fontId="3" fillId="0" borderId="7" xfId="0" applyFont="1" applyBorder="1" applyAlignment="1">
      <alignment horizontal="center" wrapText="1"/>
    </xf>
    <xf numFmtId="0" fontId="2"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6</xdr:col>
      <xdr:colOff>447675</xdr:colOff>
      <xdr:row>25</xdr:row>
      <xdr:rowOff>31750</xdr:rowOff>
    </xdr:to>
    <xdr:pic>
      <xdr:nvPicPr>
        <xdr:cNvPr id="8" name="ID_7CD6AF04FB0C42FF81B30B14CEEBD7DE" descr="post_object_image_2048996556"/>
        <xdr:cNvPicPr/>
      </xdr:nvPicPr>
      <xdr:blipFill>
        <a:blip r:embed="rId1"/>
        <a:stretch>
          <a:fillRect/>
        </a:stretch>
      </xdr:blipFill>
      <xdr:spPr>
        <a:xfrm>
          <a:off x="0" y="0"/>
          <a:ext cx="4562475" cy="4476750"/>
        </a:xfrm>
        <a:prstGeom prst="rect">
          <a:avLst/>
        </a:prstGeom>
      </xdr:spPr>
    </xdr:pic>
    <xdr:clientData/>
  </xdr:twoCellAnchor>
  <xdr:twoCellAnchor editAs="oneCell">
    <xdr:from>
      <xdr:col>0</xdr:col>
      <xdr:colOff>0</xdr:colOff>
      <xdr:row>0</xdr:row>
      <xdr:rowOff>0</xdr:rowOff>
    </xdr:from>
    <xdr:to>
      <xdr:col>5</xdr:col>
      <xdr:colOff>485775</xdr:colOff>
      <xdr:row>23</xdr:row>
      <xdr:rowOff>158750</xdr:rowOff>
    </xdr:to>
    <xdr:pic>
      <xdr:nvPicPr>
        <xdr:cNvPr id="11" name="ID_A755DE924A3B4B78B6909C3E3D5A8FD5" descr="post_object_image_2165528140"/>
        <xdr:cNvPicPr/>
      </xdr:nvPicPr>
      <xdr:blipFill>
        <a:blip r:embed="rId2"/>
        <a:stretch>
          <a:fillRect/>
        </a:stretch>
      </xdr:blipFill>
      <xdr:spPr>
        <a:xfrm>
          <a:off x="0" y="0"/>
          <a:ext cx="3914775" cy="4248150"/>
        </a:xfrm>
        <a:prstGeom prst="rect">
          <a:avLst/>
        </a:prstGeom>
      </xdr:spPr>
    </xdr:pic>
    <xdr:clientData/>
  </xdr:twoCellAnchor>
  <xdr:twoCellAnchor editAs="oneCell">
    <xdr:from>
      <xdr:col>0</xdr:col>
      <xdr:colOff>0</xdr:colOff>
      <xdr:row>0</xdr:row>
      <xdr:rowOff>0</xdr:rowOff>
    </xdr:from>
    <xdr:to>
      <xdr:col>6</xdr:col>
      <xdr:colOff>361950</xdr:colOff>
      <xdr:row>25</xdr:row>
      <xdr:rowOff>60325</xdr:rowOff>
    </xdr:to>
    <xdr:pic>
      <xdr:nvPicPr>
        <xdr:cNvPr id="14" name="ID_7C77EE2E004A47C482432196FBFDD0AA" descr="post_object_image_1217857279"/>
        <xdr:cNvPicPr/>
      </xdr:nvPicPr>
      <xdr:blipFill>
        <a:blip r:embed="rId3"/>
        <a:stretch>
          <a:fillRect/>
        </a:stretch>
      </xdr:blipFill>
      <xdr:spPr>
        <a:xfrm>
          <a:off x="0" y="0"/>
          <a:ext cx="4476750" cy="4505325"/>
        </a:xfrm>
        <a:prstGeom prst="rect">
          <a:avLst/>
        </a:prstGeom>
      </xdr:spPr>
    </xdr:pic>
    <xdr:clientData/>
  </xdr:twoCellAnchor>
  <xdr:twoCellAnchor editAs="oneCell">
    <xdr:from>
      <xdr:col>0</xdr:col>
      <xdr:colOff>0</xdr:colOff>
      <xdr:row>0</xdr:row>
      <xdr:rowOff>0</xdr:rowOff>
    </xdr:from>
    <xdr:to>
      <xdr:col>6</xdr:col>
      <xdr:colOff>390525</xdr:colOff>
      <xdr:row>23</xdr:row>
      <xdr:rowOff>73025</xdr:rowOff>
    </xdr:to>
    <xdr:pic>
      <xdr:nvPicPr>
        <xdr:cNvPr id="15" name="ID_F5B0E57F59FB409687CD3B60AB1B349A" descr="post_object_image_3876656914"/>
        <xdr:cNvPicPr/>
      </xdr:nvPicPr>
      <xdr:blipFill>
        <a:blip r:embed="rId4"/>
        <a:stretch>
          <a:fillRect/>
        </a:stretch>
      </xdr:blipFill>
      <xdr:spPr>
        <a:xfrm>
          <a:off x="0" y="0"/>
          <a:ext cx="4505325" cy="4162425"/>
        </a:xfrm>
        <a:prstGeom prst="rect">
          <a:avLst/>
        </a:prstGeom>
      </xdr:spPr>
    </xdr:pic>
    <xdr:clientData/>
  </xdr:twoCellAnchor>
  <xdr:twoCellAnchor editAs="oneCell">
    <xdr:from>
      <xdr:col>0</xdr:col>
      <xdr:colOff>0</xdr:colOff>
      <xdr:row>0</xdr:row>
      <xdr:rowOff>0</xdr:rowOff>
    </xdr:from>
    <xdr:to>
      <xdr:col>4</xdr:col>
      <xdr:colOff>219075</xdr:colOff>
      <xdr:row>17</xdr:row>
      <xdr:rowOff>15875</xdr:rowOff>
    </xdr:to>
    <xdr:pic>
      <xdr:nvPicPr>
        <xdr:cNvPr id="16" name="ID_57BA2DF6B6C14F7BB2B2B1CDE68F69B3" descr="post_object_image_650631729"/>
        <xdr:cNvPicPr/>
      </xdr:nvPicPr>
      <xdr:blipFill>
        <a:blip r:embed="rId5"/>
        <a:stretch>
          <a:fillRect/>
        </a:stretch>
      </xdr:blipFill>
      <xdr:spPr>
        <a:xfrm>
          <a:off x="0" y="0"/>
          <a:ext cx="2962275" cy="3038475"/>
        </a:xfrm>
        <a:prstGeom prst="rect">
          <a:avLst/>
        </a:prstGeom>
      </xdr:spPr>
    </xdr:pic>
    <xdr:clientData/>
  </xdr:twoCellAnchor>
  <xdr:twoCellAnchor editAs="oneCell">
    <xdr:from>
      <xdr:col>0</xdr:col>
      <xdr:colOff>0</xdr:colOff>
      <xdr:row>0</xdr:row>
      <xdr:rowOff>0</xdr:rowOff>
    </xdr:from>
    <xdr:to>
      <xdr:col>5</xdr:col>
      <xdr:colOff>628650</xdr:colOff>
      <xdr:row>23</xdr:row>
      <xdr:rowOff>168275</xdr:rowOff>
    </xdr:to>
    <xdr:pic>
      <xdr:nvPicPr>
        <xdr:cNvPr id="19" name="ID_EFB2A27B842342B99969C82B21203621" descr="post_object_image_490578211"/>
        <xdr:cNvPicPr/>
      </xdr:nvPicPr>
      <xdr:blipFill>
        <a:blip r:embed="rId6"/>
        <a:stretch>
          <a:fillRect/>
        </a:stretch>
      </xdr:blipFill>
      <xdr:spPr>
        <a:xfrm>
          <a:off x="0" y="0"/>
          <a:ext cx="4057650" cy="4257675"/>
        </a:xfrm>
        <a:prstGeom prst="rect">
          <a:avLst/>
        </a:prstGeom>
      </xdr:spPr>
    </xdr:pic>
    <xdr:clientData/>
  </xdr:twoCellAnchor>
  <xdr:twoCellAnchor editAs="oneCell">
    <xdr:from>
      <xdr:col>0</xdr:col>
      <xdr:colOff>0</xdr:colOff>
      <xdr:row>0</xdr:row>
      <xdr:rowOff>0</xdr:rowOff>
    </xdr:from>
    <xdr:to>
      <xdr:col>6</xdr:col>
      <xdr:colOff>304800</xdr:colOff>
      <xdr:row>24</xdr:row>
      <xdr:rowOff>83820</xdr:rowOff>
    </xdr:to>
    <xdr:pic>
      <xdr:nvPicPr>
        <xdr:cNvPr id="21" name="ID_9586663C53C449C7BC7979D3C1303CCA" descr="post_object_image_1471788731"/>
        <xdr:cNvPicPr/>
      </xdr:nvPicPr>
      <xdr:blipFill>
        <a:blip r:embed="rId7"/>
        <a:stretch>
          <a:fillRect/>
        </a:stretch>
      </xdr:blipFill>
      <xdr:spPr>
        <a:xfrm>
          <a:off x="0" y="0"/>
          <a:ext cx="4419600" cy="4351020"/>
        </a:xfrm>
        <a:prstGeom prst="rect">
          <a:avLst/>
        </a:prstGeom>
      </xdr:spPr>
    </xdr:pic>
    <xdr:clientData/>
  </xdr:twoCellAnchor>
  <xdr:twoCellAnchor editAs="oneCell">
    <xdr:from>
      <xdr:col>0</xdr:col>
      <xdr:colOff>0</xdr:colOff>
      <xdr:row>0</xdr:row>
      <xdr:rowOff>0</xdr:rowOff>
    </xdr:from>
    <xdr:to>
      <xdr:col>6</xdr:col>
      <xdr:colOff>371475</xdr:colOff>
      <xdr:row>25</xdr:row>
      <xdr:rowOff>155575</xdr:rowOff>
    </xdr:to>
    <xdr:pic>
      <xdr:nvPicPr>
        <xdr:cNvPr id="5" name="ID_524BE3AA6EFF4F08818F1E18CF385181"/>
        <xdr:cNvPicPr/>
      </xdr:nvPicPr>
      <xdr:blipFill>
        <a:blip r:embed="rId8"/>
        <a:stretch>
          <a:fillRect/>
        </a:stretch>
      </xdr:blipFill>
      <xdr:spPr>
        <a:xfrm>
          <a:off x="5247005" y="8923020"/>
          <a:ext cx="4486275" cy="4600575"/>
        </a:xfrm>
        <a:prstGeom prst="rect">
          <a:avLst/>
        </a:prstGeom>
      </xdr:spPr>
    </xdr:pic>
    <xdr:clientData/>
  </xdr:twoCellAnchor>
  <xdr:twoCellAnchor editAs="oneCell">
    <xdr:from>
      <xdr:col>0</xdr:col>
      <xdr:colOff>0</xdr:colOff>
      <xdr:row>0</xdr:row>
      <xdr:rowOff>0</xdr:rowOff>
    </xdr:from>
    <xdr:to>
      <xdr:col>6</xdr:col>
      <xdr:colOff>209550</xdr:colOff>
      <xdr:row>26</xdr:row>
      <xdr:rowOff>101600</xdr:rowOff>
    </xdr:to>
    <xdr:pic>
      <xdr:nvPicPr>
        <xdr:cNvPr id="6" name="ID_ECB4AA0C66FE41D680B271BFB013410F" descr="post_object_image_4002090719"/>
        <xdr:cNvPicPr/>
      </xdr:nvPicPr>
      <xdr:blipFill>
        <a:blip r:embed="rId9"/>
        <a:stretch>
          <a:fillRect/>
        </a:stretch>
      </xdr:blipFill>
      <xdr:spPr>
        <a:xfrm>
          <a:off x="0" y="0"/>
          <a:ext cx="4324350" cy="4724400"/>
        </a:xfrm>
        <a:prstGeom prst="rect">
          <a:avLst/>
        </a:prstGeom>
      </xdr:spPr>
    </xdr:pic>
    <xdr:clientData/>
  </xdr:twoCellAnchor>
  <xdr:twoCellAnchor editAs="oneCell">
    <xdr:from>
      <xdr:col>0</xdr:col>
      <xdr:colOff>0</xdr:colOff>
      <xdr:row>0</xdr:row>
      <xdr:rowOff>0</xdr:rowOff>
    </xdr:from>
    <xdr:to>
      <xdr:col>3</xdr:col>
      <xdr:colOff>47625</xdr:colOff>
      <xdr:row>22</xdr:row>
      <xdr:rowOff>155575</xdr:rowOff>
    </xdr:to>
    <xdr:pic>
      <xdr:nvPicPr>
        <xdr:cNvPr id="2" name="ID_91502BF2B733445A91A671074CD693FD" descr="post_object_image_3710702763"/>
        <xdr:cNvPicPr/>
      </xdr:nvPicPr>
      <xdr:blipFill>
        <a:blip r:embed="rId10"/>
        <a:stretch>
          <a:fillRect/>
        </a:stretch>
      </xdr:blipFill>
      <xdr:spPr>
        <a:xfrm>
          <a:off x="0" y="0"/>
          <a:ext cx="2105025" cy="4067175"/>
        </a:xfrm>
        <a:prstGeom prst="rect">
          <a:avLst/>
        </a:prstGeom>
      </xdr:spPr>
    </xdr:pic>
    <xdr:clientData/>
  </xdr:twoCellAnchor>
  <xdr:twoCellAnchor editAs="oneCell">
    <xdr:from>
      <xdr:col>0</xdr:col>
      <xdr:colOff>0</xdr:colOff>
      <xdr:row>0</xdr:row>
      <xdr:rowOff>0</xdr:rowOff>
    </xdr:from>
    <xdr:to>
      <xdr:col>5</xdr:col>
      <xdr:colOff>409575</xdr:colOff>
      <xdr:row>17</xdr:row>
      <xdr:rowOff>44450</xdr:rowOff>
    </xdr:to>
    <xdr:pic>
      <xdr:nvPicPr>
        <xdr:cNvPr id="9" name="ID_F261F461771B48F388D20985C5E437BB" descr="post_object_image_2898292106"/>
        <xdr:cNvPicPr/>
      </xdr:nvPicPr>
      <xdr:blipFill>
        <a:blip r:embed="rId11"/>
        <a:stretch>
          <a:fillRect/>
        </a:stretch>
      </xdr:blipFill>
      <xdr:spPr>
        <a:xfrm>
          <a:off x="0" y="0"/>
          <a:ext cx="3838575" cy="3067050"/>
        </a:xfrm>
        <a:prstGeom prst="rect">
          <a:avLst/>
        </a:prstGeom>
      </xdr:spPr>
    </xdr:pic>
    <xdr:clientData/>
  </xdr:twoCellAnchor>
  <xdr:twoCellAnchor editAs="oneCell">
    <xdr:from>
      <xdr:col>0</xdr:col>
      <xdr:colOff>0</xdr:colOff>
      <xdr:row>0</xdr:row>
      <xdr:rowOff>0</xdr:rowOff>
    </xdr:from>
    <xdr:to>
      <xdr:col>5</xdr:col>
      <xdr:colOff>657225</xdr:colOff>
      <xdr:row>16</xdr:row>
      <xdr:rowOff>117475</xdr:rowOff>
    </xdr:to>
    <xdr:pic>
      <xdr:nvPicPr>
        <xdr:cNvPr id="12" name="ID_3E097ADB2167417280523F22990EA1ED" descr="post_object_image_3782569756"/>
        <xdr:cNvPicPr/>
      </xdr:nvPicPr>
      <xdr:blipFill>
        <a:blip r:embed="rId12"/>
        <a:stretch>
          <a:fillRect/>
        </a:stretch>
      </xdr:blipFill>
      <xdr:spPr>
        <a:xfrm>
          <a:off x="0" y="0"/>
          <a:ext cx="4086225" cy="2962275"/>
        </a:xfrm>
        <a:prstGeom prst="rect">
          <a:avLst/>
        </a:prstGeom>
      </xdr:spPr>
    </xdr:pic>
    <xdr:clientData/>
  </xdr:twoCellAnchor>
  <xdr:twoCellAnchor editAs="oneCell">
    <xdr:from>
      <xdr:col>0</xdr:col>
      <xdr:colOff>0</xdr:colOff>
      <xdr:row>0</xdr:row>
      <xdr:rowOff>0</xdr:rowOff>
    </xdr:from>
    <xdr:to>
      <xdr:col>6</xdr:col>
      <xdr:colOff>400050</xdr:colOff>
      <xdr:row>20</xdr:row>
      <xdr:rowOff>120650</xdr:rowOff>
    </xdr:to>
    <xdr:pic>
      <xdr:nvPicPr>
        <xdr:cNvPr id="25" name="ID_17EA56B365B64635B83BC17BB5ED1C9D" descr="post_object_image_3378063631"/>
        <xdr:cNvPicPr/>
      </xdr:nvPicPr>
      <xdr:blipFill>
        <a:blip r:embed="rId13"/>
        <a:stretch>
          <a:fillRect/>
        </a:stretch>
      </xdr:blipFill>
      <xdr:spPr>
        <a:xfrm>
          <a:off x="0" y="0"/>
          <a:ext cx="4514850" cy="3676650"/>
        </a:xfrm>
        <a:prstGeom prst="rect">
          <a:avLst/>
        </a:prstGeom>
      </xdr:spPr>
    </xdr:pic>
    <xdr:clientData/>
  </xdr:twoCellAnchor>
  <xdr:twoCellAnchor editAs="oneCell">
    <xdr:from>
      <xdr:col>0</xdr:col>
      <xdr:colOff>0</xdr:colOff>
      <xdr:row>0</xdr:row>
      <xdr:rowOff>0</xdr:rowOff>
    </xdr:from>
    <xdr:to>
      <xdr:col>7</xdr:col>
      <xdr:colOff>38100</xdr:colOff>
      <xdr:row>27</xdr:row>
      <xdr:rowOff>133350</xdr:rowOff>
    </xdr:to>
    <xdr:pic>
      <xdr:nvPicPr>
        <xdr:cNvPr id="23" name="ID_2E3CAA5E54944E9DB244F1F4C0BEA8A6" descr="post_object_image_4103714831"/>
        <xdr:cNvPicPr/>
      </xdr:nvPicPr>
      <xdr:blipFill>
        <a:blip r:embed="rId14"/>
        <a:stretch>
          <a:fillRect/>
        </a:stretch>
      </xdr:blipFill>
      <xdr:spPr>
        <a:xfrm>
          <a:off x="0" y="0"/>
          <a:ext cx="4838700" cy="4933950"/>
        </a:xfrm>
        <a:prstGeom prst="rect">
          <a:avLst/>
        </a:prstGeom>
      </xdr:spPr>
    </xdr:pic>
    <xdr:clientData/>
  </xdr:twoCellAnchor>
  <xdr:twoCellAnchor editAs="oneCell">
    <xdr:from>
      <xdr:col>0</xdr:col>
      <xdr:colOff>0</xdr:colOff>
      <xdr:row>0</xdr:row>
      <xdr:rowOff>0</xdr:rowOff>
    </xdr:from>
    <xdr:to>
      <xdr:col>6</xdr:col>
      <xdr:colOff>666750</xdr:colOff>
      <xdr:row>26</xdr:row>
      <xdr:rowOff>82550</xdr:rowOff>
    </xdr:to>
    <xdr:pic>
      <xdr:nvPicPr>
        <xdr:cNvPr id="17" name="ID_0183BDC565BA4898A12045DA0DD3F0ED" descr="post_object_image_3318348592"/>
        <xdr:cNvPicPr/>
      </xdr:nvPicPr>
      <xdr:blipFill>
        <a:blip r:embed="rId15"/>
        <a:stretch>
          <a:fillRect/>
        </a:stretch>
      </xdr:blipFill>
      <xdr:spPr>
        <a:xfrm>
          <a:off x="0" y="0"/>
          <a:ext cx="4781550" cy="4705350"/>
        </a:xfrm>
        <a:prstGeom prst="rect">
          <a:avLst/>
        </a:prstGeom>
      </xdr:spPr>
    </xdr:pic>
    <xdr:clientData/>
  </xdr:twoCellAnchor>
  <xdr:twoCellAnchor editAs="oneCell">
    <xdr:from>
      <xdr:col>0</xdr:col>
      <xdr:colOff>0</xdr:colOff>
      <xdr:row>0</xdr:row>
      <xdr:rowOff>0</xdr:rowOff>
    </xdr:from>
    <xdr:to>
      <xdr:col>7</xdr:col>
      <xdr:colOff>333375</xdr:colOff>
      <xdr:row>25</xdr:row>
      <xdr:rowOff>174625</xdr:rowOff>
    </xdr:to>
    <xdr:pic>
      <xdr:nvPicPr>
        <xdr:cNvPr id="18" name="ID_E2EF74CA0DE242B7A508459AA33588C0" descr="post_object_image_575316012"/>
        <xdr:cNvPicPr/>
      </xdr:nvPicPr>
      <xdr:blipFill>
        <a:blip r:embed="rId16"/>
        <a:stretch>
          <a:fillRect/>
        </a:stretch>
      </xdr:blipFill>
      <xdr:spPr>
        <a:xfrm>
          <a:off x="0" y="0"/>
          <a:ext cx="5133975" cy="4619625"/>
        </a:xfrm>
        <a:prstGeom prst="rect">
          <a:avLst/>
        </a:prstGeom>
      </xdr:spPr>
    </xdr:pic>
    <xdr:clientData/>
  </xdr:twoCellAnchor>
  <xdr:twoCellAnchor editAs="oneCell">
    <xdr:from>
      <xdr:col>0</xdr:col>
      <xdr:colOff>0</xdr:colOff>
      <xdr:row>0</xdr:row>
      <xdr:rowOff>0</xdr:rowOff>
    </xdr:from>
    <xdr:to>
      <xdr:col>10</xdr:col>
      <xdr:colOff>409575</xdr:colOff>
      <xdr:row>39</xdr:row>
      <xdr:rowOff>142875</xdr:rowOff>
    </xdr:to>
    <xdr:pic>
      <xdr:nvPicPr>
        <xdr:cNvPr id="34" name="ID_62E452F37B2A482E825F3560E2815D80" descr="post_object_image_3505690679"/>
        <xdr:cNvPicPr/>
      </xdr:nvPicPr>
      <xdr:blipFill>
        <a:blip r:embed="rId17"/>
        <a:stretch>
          <a:fillRect/>
        </a:stretch>
      </xdr:blipFill>
      <xdr:spPr>
        <a:xfrm>
          <a:off x="0" y="0"/>
          <a:ext cx="7267575" cy="7077075"/>
        </a:xfrm>
        <a:prstGeom prst="rect">
          <a:avLst/>
        </a:prstGeom>
      </xdr:spPr>
    </xdr:pic>
    <xdr:clientData/>
  </xdr:twoCellAnchor>
  <xdr:twoCellAnchor editAs="oneCell">
    <xdr:from>
      <xdr:col>0</xdr:col>
      <xdr:colOff>0</xdr:colOff>
      <xdr:row>0</xdr:row>
      <xdr:rowOff>0</xdr:rowOff>
    </xdr:from>
    <xdr:to>
      <xdr:col>6</xdr:col>
      <xdr:colOff>371475</xdr:colOff>
      <xdr:row>38</xdr:row>
      <xdr:rowOff>149225</xdr:rowOff>
    </xdr:to>
    <xdr:pic>
      <xdr:nvPicPr>
        <xdr:cNvPr id="35" name="ID_0206B5E635EC437A812C191E97530B18" descr="post_object_image_3498480033"/>
        <xdr:cNvPicPr/>
      </xdr:nvPicPr>
      <xdr:blipFill>
        <a:blip r:embed="rId18"/>
        <a:stretch>
          <a:fillRect/>
        </a:stretch>
      </xdr:blipFill>
      <xdr:spPr>
        <a:xfrm>
          <a:off x="0" y="0"/>
          <a:ext cx="4486275" cy="6905625"/>
        </a:xfrm>
        <a:prstGeom prst="rect">
          <a:avLst/>
        </a:prstGeom>
      </xdr:spPr>
    </xdr:pic>
    <xdr:clientData/>
  </xdr:twoCellAnchor>
  <xdr:twoCellAnchor editAs="oneCell">
    <xdr:from>
      <xdr:col>0</xdr:col>
      <xdr:colOff>0</xdr:colOff>
      <xdr:row>0</xdr:row>
      <xdr:rowOff>0</xdr:rowOff>
    </xdr:from>
    <xdr:to>
      <xdr:col>10</xdr:col>
      <xdr:colOff>57150</xdr:colOff>
      <xdr:row>38</xdr:row>
      <xdr:rowOff>92075</xdr:rowOff>
    </xdr:to>
    <xdr:pic>
      <xdr:nvPicPr>
        <xdr:cNvPr id="36" name="ID_A145DB54480C48DCB34D3ADECCEF1389" descr="post_object_image_2523412755"/>
        <xdr:cNvPicPr/>
      </xdr:nvPicPr>
      <xdr:blipFill>
        <a:blip r:embed="rId19"/>
        <a:stretch>
          <a:fillRect/>
        </a:stretch>
      </xdr:blipFill>
      <xdr:spPr>
        <a:xfrm>
          <a:off x="0" y="0"/>
          <a:ext cx="6915150" cy="6848475"/>
        </a:xfrm>
        <a:prstGeom prst="rect">
          <a:avLst/>
        </a:prstGeom>
      </xdr:spPr>
    </xdr:pic>
    <xdr:clientData/>
  </xdr:twoCellAnchor>
  <xdr:twoCellAnchor editAs="oneCell">
    <xdr:from>
      <xdr:col>0</xdr:col>
      <xdr:colOff>0</xdr:colOff>
      <xdr:row>0</xdr:row>
      <xdr:rowOff>0</xdr:rowOff>
    </xdr:from>
    <xdr:to>
      <xdr:col>9</xdr:col>
      <xdr:colOff>628650</xdr:colOff>
      <xdr:row>37</xdr:row>
      <xdr:rowOff>174625</xdr:rowOff>
    </xdr:to>
    <xdr:pic>
      <xdr:nvPicPr>
        <xdr:cNvPr id="37" name="ID_5A7A0883ACC640A68E38842122428ABB" descr="post_object_image_3115569878"/>
        <xdr:cNvPicPr/>
      </xdr:nvPicPr>
      <xdr:blipFill>
        <a:blip r:embed="rId20"/>
        <a:stretch>
          <a:fillRect/>
        </a:stretch>
      </xdr:blipFill>
      <xdr:spPr>
        <a:xfrm>
          <a:off x="0" y="0"/>
          <a:ext cx="6800850" cy="6753225"/>
        </a:xfrm>
        <a:prstGeom prst="rect">
          <a:avLst/>
        </a:prstGeom>
      </xdr:spPr>
    </xdr:pic>
    <xdr:clientData/>
  </xdr:twoCellAnchor>
  <xdr:twoCellAnchor editAs="oneCell">
    <xdr:from>
      <xdr:col>0</xdr:col>
      <xdr:colOff>0</xdr:colOff>
      <xdr:row>0</xdr:row>
      <xdr:rowOff>0</xdr:rowOff>
    </xdr:from>
    <xdr:to>
      <xdr:col>5</xdr:col>
      <xdr:colOff>678180</xdr:colOff>
      <xdr:row>24</xdr:row>
      <xdr:rowOff>38100</xdr:rowOff>
    </xdr:to>
    <xdr:pic>
      <xdr:nvPicPr>
        <xdr:cNvPr id="20" name="ID_CCDAEF9AA4CF4317B7547B2E0C0E17B2" descr="post_object_image_1476712224"/>
        <xdr:cNvPicPr/>
      </xdr:nvPicPr>
      <xdr:blipFill>
        <a:blip r:embed="rId21"/>
        <a:stretch>
          <a:fillRect/>
        </a:stretch>
      </xdr:blipFill>
      <xdr:spPr>
        <a:xfrm>
          <a:off x="0" y="0"/>
          <a:ext cx="4107180" cy="4305300"/>
        </a:xfrm>
        <a:prstGeom prst="rect">
          <a:avLst/>
        </a:prstGeom>
      </xdr:spPr>
    </xdr:pic>
    <xdr:clientData/>
  </xdr:twoCellAnchor>
  <xdr:twoCellAnchor editAs="oneCell">
    <xdr:from>
      <xdr:col>0</xdr:col>
      <xdr:colOff>0</xdr:colOff>
      <xdr:row>0</xdr:row>
      <xdr:rowOff>0</xdr:rowOff>
    </xdr:from>
    <xdr:to>
      <xdr:col>3</xdr:col>
      <xdr:colOff>601980</xdr:colOff>
      <xdr:row>21</xdr:row>
      <xdr:rowOff>7620</xdr:rowOff>
    </xdr:to>
    <xdr:pic>
      <xdr:nvPicPr>
        <xdr:cNvPr id="22" name="ID_9CF7FF4E71F441A789C190E0AFBBE3E1" descr="post_object_image_535384704"/>
        <xdr:cNvPicPr/>
      </xdr:nvPicPr>
      <xdr:blipFill>
        <a:blip r:embed="rId22"/>
        <a:stretch>
          <a:fillRect/>
        </a:stretch>
      </xdr:blipFill>
      <xdr:spPr>
        <a:xfrm>
          <a:off x="0" y="0"/>
          <a:ext cx="2659380" cy="37414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tabSelected="1" zoomScale="85" zoomScaleNormal="85" workbookViewId="0">
      <pane ySplit="2" topLeftCell="A16" activePane="bottomLeft" state="frozen"/>
      <selection/>
      <selection pane="bottomLeft" activeCell="K5" sqref="K5"/>
    </sheetView>
  </sheetViews>
  <sheetFormatPr defaultColWidth="9" defaultRowHeight="20" outlineLevelCol="5"/>
  <cols>
    <col min="1" max="1" width="7.5" style="1" customWidth="1"/>
    <col min="2" max="2" width="30.775" style="5" customWidth="1"/>
    <col min="3" max="3" width="12.225" style="1" customWidth="1"/>
    <col min="4" max="4" width="38.4416666666667" style="5" customWidth="1"/>
    <col min="5" max="5" width="54.1083333333333" style="1" customWidth="1"/>
    <col min="6" max="6" width="15.475" style="6" customWidth="1"/>
    <col min="7" max="16379" width="8.88333333333333" style="5"/>
    <col min="16380" max="16384" width="9" style="5"/>
  </cols>
  <sheetData>
    <row r="1" s="1" customFormat="1" ht="32.5" spans="1:6">
      <c r="A1" s="7" t="s">
        <v>0</v>
      </c>
      <c r="B1" s="8"/>
      <c r="C1" s="8"/>
      <c r="D1" s="9"/>
      <c r="E1" s="8"/>
      <c r="F1" s="10"/>
    </row>
    <row r="2" s="2" customFormat="1" ht="31.5" customHeight="1" spans="1:6">
      <c r="A2" s="11" t="s">
        <v>1</v>
      </c>
      <c r="B2" s="12" t="s">
        <v>2</v>
      </c>
      <c r="C2" s="12" t="s">
        <v>3</v>
      </c>
      <c r="D2" s="12" t="s">
        <v>4</v>
      </c>
      <c r="E2" s="11" t="s">
        <v>5</v>
      </c>
      <c r="F2" s="13" t="s">
        <v>6</v>
      </c>
    </row>
    <row r="3" s="3" customFormat="1" ht="42" customHeight="1" spans="1:6">
      <c r="A3" s="14">
        <v>1</v>
      </c>
      <c r="B3" s="15" t="s">
        <v>7</v>
      </c>
      <c r="C3" s="16" t="str">
        <f>_xlfn.DISPIMG("ID_91502BF2B733445A91A671074CD693FD",1)</f>
        <v>=DISPIMG("ID_91502BF2B733445A91A671074CD693FD",1)</v>
      </c>
      <c r="D3" s="17" t="s">
        <v>8</v>
      </c>
      <c r="E3" s="18" t="s">
        <v>9</v>
      </c>
      <c r="F3" s="16"/>
    </row>
    <row r="4" s="3" customFormat="1" ht="42" customHeight="1" spans="1:6">
      <c r="A4" s="14">
        <v>2</v>
      </c>
      <c r="B4" s="15" t="s">
        <v>10</v>
      </c>
      <c r="C4" s="16" t="str">
        <f>_xlfn.DISPIMG("ID_F261F461771B48F388D20985C5E437BB",1)</f>
        <v>=DISPIMG("ID_F261F461771B48F388D20985C5E437BB",1)</v>
      </c>
      <c r="D4" s="17" t="s">
        <v>11</v>
      </c>
      <c r="E4" s="18" t="s">
        <v>12</v>
      </c>
      <c r="F4" s="16"/>
    </row>
    <row r="5" s="3" customFormat="1" ht="96" customHeight="1" spans="1:6">
      <c r="A5" s="14">
        <v>3</v>
      </c>
      <c r="B5" s="19" t="s">
        <v>13</v>
      </c>
      <c r="C5" s="20" t="str">
        <f>_xlfn.DISPIMG("ID_3E097ADB2167417280523F22990EA1ED",1)</f>
        <v>=DISPIMG("ID_3E097ADB2167417280523F22990EA1ED",1)</v>
      </c>
      <c r="D5" s="21" t="s">
        <v>14</v>
      </c>
      <c r="E5" s="22" t="s">
        <v>15</v>
      </c>
      <c r="F5" s="16"/>
    </row>
    <row r="6" s="3" customFormat="1" ht="52.5" customHeight="1" spans="1:6">
      <c r="A6" s="14">
        <v>4</v>
      </c>
      <c r="B6" s="23" t="s">
        <v>16</v>
      </c>
      <c r="C6" s="20" t="str">
        <f>_xlfn.DISPIMG("ID_5A7A0883ACC640A68E38842122428ABB",1)</f>
        <v>=DISPIMG("ID_5A7A0883ACC640A68E38842122428ABB",1)</v>
      </c>
      <c r="D6" s="21" t="s">
        <v>17</v>
      </c>
      <c r="E6" s="22" t="s">
        <v>18</v>
      </c>
      <c r="F6" s="16"/>
    </row>
    <row r="7" s="3" customFormat="1" ht="48.75" customHeight="1" spans="1:6">
      <c r="A7" s="14">
        <v>5</v>
      </c>
      <c r="B7" s="23" t="s">
        <v>19</v>
      </c>
      <c r="C7" s="20" t="str">
        <f>_xlfn.DISPIMG("ID_62E452F37B2A482E825F3560E2815D80",1)</f>
        <v>=DISPIMG("ID_62E452F37B2A482E825F3560E2815D80",1)</v>
      </c>
      <c r="D7" s="24" t="s">
        <v>20</v>
      </c>
      <c r="E7" s="22" t="s">
        <v>21</v>
      </c>
      <c r="F7" s="16" t="s">
        <v>22</v>
      </c>
    </row>
    <row r="8" s="3" customFormat="1" ht="42" customHeight="1" spans="1:6">
      <c r="A8" s="14">
        <v>6</v>
      </c>
      <c r="B8" s="23" t="s">
        <v>23</v>
      </c>
      <c r="C8" s="20" t="str">
        <f>_xlfn.DISPIMG("ID_17EA56B365B64635B83BC17BB5ED1C9D",1)</f>
        <v>=DISPIMG("ID_17EA56B365B64635B83BC17BB5ED1C9D",1)</v>
      </c>
      <c r="D8" s="21" t="s">
        <v>24</v>
      </c>
      <c r="E8" s="22" t="s">
        <v>25</v>
      </c>
      <c r="F8" s="16"/>
    </row>
    <row r="9" s="3" customFormat="1" ht="57" customHeight="1" spans="1:6">
      <c r="A9" s="14">
        <v>7</v>
      </c>
      <c r="B9" s="25" t="s">
        <v>26</v>
      </c>
      <c r="C9" s="20" t="str">
        <f>_xlfn.DISPIMG("ID_0206B5E635EC437A812C191E97530B18",1)</f>
        <v>=DISPIMG("ID_0206B5E635EC437A812C191E97530B18",1)</v>
      </c>
      <c r="D9" s="26" t="s">
        <v>27</v>
      </c>
      <c r="E9" s="22" t="s">
        <v>28</v>
      </c>
      <c r="F9" s="16"/>
    </row>
    <row r="10" s="3" customFormat="1" ht="52.5" customHeight="1" spans="1:6">
      <c r="A10" s="14">
        <v>8</v>
      </c>
      <c r="B10" s="23" t="s">
        <v>29</v>
      </c>
      <c r="C10" s="20" t="str">
        <f>_xlfn.DISPIMG("ID_A145DB54480C48DCB34D3ADECCEF1389",1)</f>
        <v>=DISPIMG("ID_A145DB54480C48DCB34D3ADECCEF1389",1)</v>
      </c>
      <c r="D10" s="26" t="s">
        <v>30</v>
      </c>
      <c r="E10" s="27" t="s">
        <v>31</v>
      </c>
      <c r="F10" s="16"/>
    </row>
    <row r="11" s="3" customFormat="1" ht="50.25" customHeight="1" spans="1:6">
      <c r="A11" s="14">
        <v>9</v>
      </c>
      <c r="B11" s="23" t="s">
        <v>32</v>
      </c>
      <c r="C11" s="20" t="str">
        <f>_xlfn.DISPIMG("ID_2E3CAA5E54944E9DB244F1F4C0BEA8A6",1)</f>
        <v>=DISPIMG("ID_2E3CAA5E54944E9DB244F1F4C0BEA8A6",1)</v>
      </c>
      <c r="D11" s="21" t="s">
        <v>33</v>
      </c>
      <c r="E11" s="27" t="s">
        <v>34</v>
      </c>
      <c r="F11" s="16"/>
    </row>
    <row r="12" s="4" customFormat="1" ht="42" customHeight="1" spans="1:6">
      <c r="A12" s="14">
        <v>10</v>
      </c>
      <c r="B12" s="28" t="s">
        <v>35</v>
      </c>
      <c r="C12" s="29" t="str">
        <f>_xlfn.DISPIMG("ID_9586663C53C449C7BC7979D3C1303CCA",1)</f>
        <v>=DISPIMG("ID_9586663C53C449C7BC7979D3C1303CCA",1)</v>
      </c>
      <c r="D12" s="30" t="s">
        <v>36</v>
      </c>
      <c r="E12" s="29" t="s">
        <v>37</v>
      </c>
      <c r="F12" s="31"/>
    </row>
    <row r="13" s="4" customFormat="1" ht="42" customHeight="1" spans="1:6">
      <c r="A13" s="14">
        <v>11</v>
      </c>
      <c r="B13" s="32" t="s">
        <v>38</v>
      </c>
      <c r="C13" s="33" t="str">
        <f>_xlfn.DISPIMG("ID_CCDAEF9AA4CF4317B7547B2E0C0E17B2",1)</f>
        <v>=DISPIMG("ID_CCDAEF9AA4CF4317B7547B2E0C0E17B2",1)</v>
      </c>
      <c r="D13" s="30" t="s">
        <v>39</v>
      </c>
      <c r="E13" s="33" t="s">
        <v>40</v>
      </c>
      <c r="F13" s="34"/>
    </row>
    <row r="14" customFormat="1" ht="69" customHeight="1" spans="1:6">
      <c r="A14" s="14">
        <v>12</v>
      </c>
      <c r="B14" s="35" t="s">
        <v>41</v>
      </c>
      <c r="C14" s="16" t="str">
        <f>_xlfn.DISPIMG("ID_E2EF74CA0DE242B7A508459AA33588C0",1)</f>
        <v>=DISPIMG("ID_E2EF74CA0DE242B7A508459AA33588C0",1)</v>
      </c>
      <c r="D14" s="17" t="s">
        <v>42</v>
      </c>
      <c r="E14" s="36" t="s">
        <v>43</v>
      </c>
      <c r="F14" s="37"/>
    </row>
    <row r="15" customFormat="1" ht="49.5" customHeight="1" spans="1:6">
      <c r="A15" s="14">
        <v>13</v>
      </c>
      <c r="B15" s="38" t="s">
        <v>44</v>
      </c>
      <c r="C15" s="39" t="str">
        <f>_xlfn.DISPIMG("ID_9CF7FF4E71F441A789C190E0AFBBE3E1",1)</f>
        <v>=DISPIMG("ID_9CF7FF4E71F441A789C190E0AFBBE3E1",1)</v>
      </c>
      <c r="D15" s="40" t="s">
        <v>45</v>
      </c>
      <c r="E15" s="36" t="s">
        <v>46</v>
      </c>
      <c r="F15" s="37"/>
    </row>
    <row r="16" customFormat="1" ht="58.5" customHeight="1" spans="1:6">
      <c r="A16" s="14">
        <v>14</v>
      </c>
      <c r="B16" s="41" t="s">
        <v>47</v>
      </c>
      <c r="C16" s="20" t="str">
        <f>_xlfn.DISPIMG("ID_0183BDC565BA4898A12045DA0DD3F0ED",1)</f>
        <v>=DISPIMG("ID_0183BDC565BA4898A12045DA0DD3F0ED",1)</v>
      </c>
      <c r="D16" s="42" t="s">
        <v>48</v>
      </c>
      <c r="E16" s="41" t="s">
        <v>49</v>
      </c>
      <c r="F16" s="37"/>
    </row>
    <row r="17" customFormat="1" ht="51" customHeight="1" spans="1:6">
      <c r="A17" s="14">
        <v>15</v>
      </c>
      <c r="B17" s="43" t="s">
        <v>50</v>
      </c>
      <c r="C17" s="36" t="str">
        <f>_xlfn.DISPIMG("ID_524BE3AA6EFF4F08818F1E18CF385181",1)</f>
        <v>=DISPIMG("ID_524BE3AA6EFF4F08818F1E18CF385181",1)</v>
      </c>
      <c r="D17" s="40" t="s">
        <v>51</v>
      </c>
      <c r="E17" s="43" t="s">
        <v>52</v>
      </c>
      <c r="F17" s="37"/>
    </row>
    <row r="18" ht="36.75" customHeight="1" spans="1:6">
      <c r="A18" s="14">
        <v>16</v>
      </c>
      <c r="B18" s="44" t="s">
        <v>53</v>
      </c>
      <c r="C18" s="45" t="str">
        <f>_xlfn.DISPIMG("ID_ECB4AA0C66FE41D680B271BFB013410F",1)</f>
        <v>=DISPIMG("ID_ECB4AA0C66FE41D680B271BFB013410F",1)</v>
      </c>
      <c r="D18" s="46" t="s">
        <v>54</v>
      </c>
      <c r="E18" s="47" t="s">
        <v>55</v>
      </c>
      <c r="F18" s="44"/>
    </row>
    <row r="19" s="3" customFormat="1" ht="42" customHeight="1" spans="1:6">
      <c r="A19" s="14">
        <v>17</v>
      </c>
      <c r="B19" s="48" t="s">
        <v>41</v>
      </c>
      <c r="C19" s="16" t="str">
        <f>_xlfn.DISPIMG("ID_E2EF74CA0DE242B7A508459AA33588C0",1)</f>
        <v>=DISPIMG("ID_E2EF74CA0DE242B7A508459AA33588C0",1)</v>
      </c>
      <c r="D19" s="17" t="s">
        <v>42</v>
      </c>
      <c r="E19" s="18" t="s">
        <v>56</v>
      </c>
      <c r="F19" s="16"/>
    </row>
    <row r="20" ht="42" customHeight="1" spans="1:6">
      <c r="A20" s="14">
        <v>18</v>
      </c>
      <c r="B20" s="49" t="s">
        <v>57</v>
      </c>
      <c r="C20" s="49" t="str">
        <f>_xlfn.DISPIMG("ID_57BA2DF6B6C14F7BB2B2B1CDE68F69B3",1)</f>
        <v>=DISPIMG("ID_57BA2DF6B6C14F7BB2B2B1CDE68F69B3",1)</v>
      </c>
      <c r="D20" s="50" t="s">
        <v>58</v>
      </c>
      <c r="E20" s="51" t="s">
        <v>59</v>
      </c>
      <c r="F20" s="52"/>
    </row>
    <row r="21" customFormat="1" ht="49.5" customHeight="1" spans="1:6">
      <c r="A21" s="14">
        <v>19</v>
      </c>
      <c r="B21" s="51" t="s">
        <v>60</v>
      </c>
      <c r="C21" s="53" t="str">
        <f>_xlfn.DISPIMG("ID_7CD6AF04FB0C42FF81B30B14CEEBD7DE",1)</f>
        <v>=DISPIMG("ID_7CD6AF04FB0C42FF81B30B14CEEBD7DE",1)</v>
      </c>
      <c r="D21" s="42" t="s">
        <v>61</v>
      </c>
      <c r="E21" s="53" t="s">
        <v>62</v>
      </c>
      <c r="F21" s="15"/>
    </row>
    <row r="22" customFormat="1" ht="49.5" customHeight="1" spans="1:6">
      <c r="A22" s="14">
        <v>20</v>
      </c>
      <c r="B22" s="51" t="s">
        <v>63</v>
      </c>
      <c r="C22" s="53" t="str">
        <f>_xlfn.DISPIMG("ID_EFB2A27B842342B99969C82B21203621",1)</f>
        <v>=DISPIMG("ID_EFB2A27B842342B99969C82B21203621",1)</v>
      </c>
      <c r="D22" s="54" t="s">
        <v>64</v>
      </c>
      <c r="E22" s="51" t="s">
        <v>65</v>
      </c>
      <c r="F22" s="15"/>
    </row>
    <row r="23" customFormat="1" ht="49.5" customHeight="1" spans="1:6">
      <c r="A23" s="14">
        <v>21</v>
      </c>
      <c r="B23" s="35" t="s">
        <v>66</v>
      </c>
      <c r="C23" s="53" t="str">
        <f>_xlfn.DISPIMG("ID_A755DE924A3B4B78B6909C3E3D5A8FD5",1)</f>
        <v>=DISPIMG("ID_A755DE924A3B4B78B6909C3E3D5A8FD5",1)</v>
      </c>
      <c r="D23" s="42" t="s">
        <v>67</v>
      </c>
      <c r="E23" s="51" t="s">
        <v>68</v>
      </c>
      <c r="F23" s="15"/>
    </row>
    <row r="24" customFormat="1" ht="49.5" customHeight="1" spans="1:6">
      <c r="A24" s="14">
        <v>22</v>
      </c>
      <c r="B24" s="51" t="s">
        <v>69</v>
      </c>
      <c r="C24" s="53" t="str">
        <f>_xlfn.DISPIMG("ID_7C77EE2E004A47C482432196FBFDD0AA",1)</f>
        <v>=DISPIMG("ID_7C77EE2E004A47C482432196FBFDD0AA",1)</v>
      </c>
      <c r="D24" s="40" t="s">
        <v>70</v>
      </c>
      <c r="E24" s="53" t="s">
        <v>71</v>
      </c>
      <c r="F24" s="15"/>
    </row>
    <row r="25" customFormat="1" ht="49.5" customHeight="1" spans="1:6">
      <c r="A25" s="14">
        <v>23</v>
      </c>
      <c r="B25" s="51" t="s">
        <v>72</v>
      </c>
      <c r="C25" s="53" t="str">
        <f>_xlfn.DISPIMG("ID_F5B0E57F59FB409687CD3B60AB1B349A",1)</f>
        <v>=DISPIMG("ID_F5B0E57F59FB409687CD3B60AB1B349A",1)</v>
      </c>
      <c r="D25" s="42" t="s">
        <v>73</v>
      </c>
      <c r="E25" s="55" t="s">
        <v>74</v>
      </c>
      <c r="F25" s="15"/>
    </row>
  </sheetData>
  <sheetProtection formatCells="0" formatColumns="0" formatRows="0" insertRows="0" insertColumns="0" insertHyperlinks="0" deleteColumns="0" deleteRows="0" sort="0" autoFilter="0" pivotTables="0"/>
  <autoFilter xmlns:etc="http://www.wps.cn/officeDocument/2017/etCustomData" ref="A1:F25" etc:filterBottomFollowUsedRange="0">
    <extLst/>
  </autoFilter>
  <mergeCells count="1">
    <mergeCell ref="A1:F1"/>
  </mergeCells>
  <pageMargins left="0.7" right="0.7" top="0.75" bottom="0.75" header="0.3" footer="0.3"/>
  <pageSetup paperSize="9" scale="6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sheetProtection formatCells="0" formatColumns="0" formatRows="0" insertRows="0" insertColumns="0" insertHyperlinks="0" deleteColumns="0" deleteRows="0" sort="0" autoFilter="0" pivotTables="0"/>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5 0 9 3 1 9 5 5 2 1 7 7 " 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WWO_wpscloud_20260408181739-2e61b06350</Application>
  <HeadingPairs>
    <vt:vector size="2" baseType="variant">
      <vt:variant>
        <vt:lpstr>工作表</vt:lpstr>
      </vt:variant>
      <vt:variant>
        <vt:i4>2</vt:i4>
      </vt:variant>
    </vt:vector>
  </HeadingPairs>
  <TitlesOfParts>
    <vt:vector size="2" baseType="lpstr">
      <vt:lpstr>物资采购</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张利</dc:creator>
  <cp:lastModifiedBy>lux</cp:lastModifiedBy>
  <dcterms:created xsi:type="dcterms:W3CDTF">2015-06-22T10:19:00Z</dcterms:created>
  <dcterms:modified xsi:type="dcterms:W3CDTF">2026-05-18T05:18:45Z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E2E49CE503C04621A38143CC43AE28C2_13</vt:lpwstr>
  </property>
  <property fmtid="{D5CDD505-2E9C-101B-9397-08002B2CF9AE}" pid="3" name="KSOProductBuildVer">
    <vt:lpwstr>2052-12.1.0.26373</vt:lpwstr>
  </property>
  <property fmtid="{D5CDD505-2E9C-101B-9397-08002B2CF9AE}" pid="4" name="CalculationRule">
    <vt:i4>0</vt:i4>
  </property>
</Properties>
</file>